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525" windowWidth="20415" windowHeight="933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L5" i="1"/>
  <c r="L4"/>
  <c r="L3"/>
  <c r="K4"/>
  <c r="K5"/>
  <c r="K3"/>
  <c r="K2"/>
  <c r="G21"/>
  <c r="G20"/>
</calcChain>
</file>

<file path=xl/sharedStrings.xml><?xml version="1.0" encoding="utf-8"?>
<sst xmlns="http://schemas.openxmlformats.org/spreadsheetml/2006/main" count="66" uniqueCount="46">
  <si>
    <t>Sanpoil River</t>
  </si>
  <si>
    <t>Stream Name</t>
  </si>
  <si>
    <t>Order</t>
  </si>
  <si>
    <t>Reach #</t>
  </si>
  <si>
    <t>Length (miles)</t>
  </si>
  <si>
    <t>Area (ac)</t>
  </si>
  <si>
    <t>Gradient (%)</t>
  </si>
  <si>
    <t>Focal Species</t>
  </si>
  <si>
    <t>Habitat Types</t>
  </si>
  <si>
    <t>Current Habitat Credit Weighting</t>
  </si>
  <si>
    <t>Mainstem</t>
  </si>
  <si>
    <t>Columbia  River (Original )</t>
  </si>
  <si>
    <t>BOR Easment</t>
  </si>
  <si>
    <t>Full Pool</t>
  </si>
  <si>
    <t>Drawdown</t>
  </si>
  <si>
    <t>LR Arm</t>
  </si>
  <si>
    <t>Historic</t>
  </si>
  <si>
    <t>Meadow Creek</t>
  </si>
  <si>
    <t>Silver Creek</t>
  </si>
  <si>
    <t>John Tom Creek</t>
  </si>
  <si>
    <t>Dick</t>
  </si>
  <si>
    <t>Manilla</t>
  </si>
  <si>
    <t>Intermitttent</t>
  </si>
  <si>
    <t>Intermittent</t>
  </si>
  <si>
    <t>Rearing, Over Wintering, Spawning</t>
  </si>
  <si>
    <t>Migration, Rearing, Over Wintering, Limited Spawning</t>
  </si>
  <si>
    <t>Migration, Rearing, Over Wintering, Spawning</t>
  </si>
  <si>
    <t xml:space="preserve"> Rearing, Over Wintering</t>
  </si>
  <si>
    <t>0,28</t>
  </si>
  <si>
    <t>Spawning, Rearing</t>
  </si>
  <si>
    <t>Spawning, Rearing, Over Wintering</t>
  </si>
  <si>
    <t>Weighted Area</t>
  </si>
  <si>
    <t>Lost Acres @ Average Drawdown</t>
  </si>
  <si>
    <t>Historic Habitat Weighting Loss</t>
  </si>
  <si>
    <t>Migration, Rearing, Over Wintering,  Spawning</t>
  </si>
  <si>
    <t>Storage Reservoir Lake Roosevelt 1220</t>
  </si>
  <si>
    <t>Storage Reservoir Lake Roosevelt 1290</t>
  </si>
  <si>
    <t>Storage Reservoir Lake Roosevelt 1250</t>
  </si>
  <si>
    <t>Storage Reservoir Lake Roosevelt 1310</t>
  </si>
  <si>
    <t>Lost Acres If kept at full pool</t>
  </si>
  <si>
    <t>Lost Acres @ High Drawdown</t>
  </si>
  <si>
    <t>Wighted Losses</t>
  </si>
  <si>
    <t>Original Lost Acres</t>
  </si>
  <si>
    <t>Kokanee, Redband Rainbow Trout, White Sturgeon, Burbot, Pacific Lamprey</t>
  </si>
  <si>
    <t>Kokanee, Redband Rainbow Trout</t>
  </si>
  <si>
    <t>Redband Rainbow Trout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</si>
</sst>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1" fontId="2" fillId="0" borderId="3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center" vertical="top" wrapText="1"/>
    </xf>
    <xf numFmtId="1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vertical="top" wrapText="1"/>
    </xf>
    <xf numFmtId="1" fontId="2" fillId="0" borderId="7" xfId="0" applyNumberFormat="1" applyFont="1" applyBorder="1" applyAlignment="1">
      <alignment horizontal="center" wrapText="1"/>
    </xf>
    <xf numFmtId="0" fontId="0" fillId="0" borderId="0" xfId="0" applyBorder="1"/>
    <xf numFmtId="1" fontId="2" fillId="0" borderId="0" xfId="0" applyNumberFormat="1" applyFont="1" applyBorder="1" applyAlignment="1">
      <alignment horizontal="center" wrapText="1"/>
    </xf>
    <xf numFmtId="0" fontId="2" fillId="0" borderId="7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wrapText="1"/>
    </xf>
    <xf numFmtId="1" fontId="3" fillId="0" borderId="7" xfId="0" applyNumberFormat="1" applyFont="1" applyBorder="1" applyAlignment="1">
      <alignment horizontal="center"/>
    </xf>
    <xf numFmtId="0" fontId="1" fillId="0" borderId="8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pane ySplit="915" activePane="bottomLeft"/>
      <selection activeCell="N1" sqref="N1"/>
      <selection pane="bottomLeft" activeCell="E20" sqref="E20"/>
    </sheetView>
  </sheetViews>
  <sheetFormatPr defaultRowHeight="15"/>
  <cols>
    <col min="1" max="1" width="28.140625" customWidth="1"/>
    <col min="2" max="2" width="19.85546875" customWidth="1"/>
    <col min="3" max="3" width="13.7109375" customWidth="1"/>
    <col min="4" max="4" width="20.28515625" customWidth="1"/>
    <col min="5" max="5" width="20.5703125" customWidth="1"/>
    <col min="6" max="6" width="21.7109375" customWidth="1"/>
    <col min="7" max="7" width="18.7109375" customWidth="1"/>
    <col min="8" max="8" width="24.140625" customWidth="1"/>
    <col min="9" max="9" width="20" customWidth="1"/>
    <col min="10" max="10" width="20.7109375" customWidth="1"/>
    <col min="11" max="11" width="18.7109375" customWidth="1"/>
    <col min="12" max="12" width="15" customWidth="1"/>
    <col min="13" max="13" width="20.5703125" customWidth="1"/>
    <col min="14" max="14" width="15.140625" customWidth="1"/>
  </cols>
  <sheetData>
    <row r="1" spans="1:14" ht="66.75" customHeight="1" thickBot="1">
      <c r="A1" s="2" t="s">
        <v>1</v>
      </c>
      <c r="B1" s="3" t="s">
        <v>2</v>
      </c>
      <c r="C1" s="3" t="s">
        <v>3</v>
      </c>
      <c r="D1" s="2" t="s">
        <v>6</v>
      </c>
      <c r="E1" s="2" t="s">
        <v>7</v>
      </c>
      <c r="F1" s="3" t="s">
        <v>8</v>
      </c>
      <c r="G1" s="3" t="s">
        <v>4</v>
      </c>
      <c r="H1" s="3" t="s">
        <v>5</v>
      </c>
      <c r="I1" s="3" t="s">
        <v>33</v>
      </c>
      <c r="J1" s="4" t="s">
        <v>9</v>
      </c>
      <c r="K1" s="12" t="s">
        <v>31</v>
      </c>
      <c r="L1" s="23" t="s">
        <v>41</v>
      </c>
      <c r="M1" s="24"/>
      <c r="N1" s="16"/>
    </row>
    <row r="2" spans="1:14" ht="46.5" thickBot="1">
      <c r="A2" s="10" t="s">
        <v>11</v>
      </c>
      <c r="B2" s="5" t="s">
        <v>10</v>
      </c>
      <c r="C2" s="5">
        <v>1</v>
      </c>
      <c r="D2" s="5">
        <v>1</v>
      </c>
      <c r="E2" s="10"/>
      <c r="F2" s="10" t="s">
        <v>34</v>
      </c>
      <c r="G2" s="5">
        <v>247.2</v>
      </c>
      <c r="H2" s="6">
        <v>13597.44</v>
      </c>
      <c r="I2" s="5">
        <v>8</v>
      </c>
      <c r="J2" s="5"/>
      <c r="K2" s="13">
        <f>(H2*I2)</f>
        <v>108779.52</v>
      </c>
      <c r="L2" s="20">
        <v>108780</v>
      </c>
      <c r="M2" s="14" t="s">
        <v>42</v>
      </c>
      <c r="N2" s="18"/>
    </row>
    <row r="3" spans="1:14" ht="79.5" customHeight="1" thickBot="1">
      <c r="A3" s="10" t="s">
        <v>35</v>
      </c>
      <c r="B3" s="5" t="s">
        <v>14</v>
      </c>
      <c r="C3" s="5"/>
      <c r="D3" s="5">
        <v>0</v>
      </c>
      <c r="E3" s="10" t="s">
        <v>43</v>
      </c>
      <c r="F3" s="10" t="s">
        <v>27</v>
      </c>
      <c r="G3" s="5"/>
      <c r="H3" s="6">
        <v>24220.86</v>
      </c>
      <c r="I3" s="5"/>
      <c r="J3" s="5">
        <v>2</v>
      </c>
      <c r="K3" s="13">
        <f>(H3/6)</f>
        <v>4036.81</v>
      </c>
      <c r="L3" s="17">
        <f>(K2-K3)</f>
        <v>104742.71</v>
      </c>
      <c r="M3" s="14" t="s">
        <v>40</v>
      </c>
      <c r="N3" s="19"/>
    </row>
    <row r="4" spans="1:14" ht="51" customHeight="1" thickBot="1">
      <c r="A4" s="10" t="s">
        <v>37</v>
      </c>
      <c r="B4" s="5" t="s">
        <v>14</v>
      </c>
      <c r="C4" s="5"/>
      <c r="D4" s="5">
        <v>0</v>
      </c>
      <c r="E4" s="10" t="s">
        <v>43</v>
      </c>
      <c r="F4" s="10" t="s">
        <v>24</v>
      </c>
      <c r="H4" s="6">
        <v>37439.199999999997</v>
      </c>
      <c r="I4" s="5"/>
      <c r="J4" s="5">
        <v>3</v>
      </c>
      <c r="K4" s="13">
        <f>(H4/5)</f>
        <v>7487.8399999999992</v>
      </c>
      <c r="L4" s="21">
        <f>(K2-K4)</f>
        <v>101291.68000000001</v>
      </c>
      <c r="M4" s="15" t="s">
        <v>32</v>
      </c>
      <c r="N4" s="19"/>
    </row>
    <row r="5" spans="1:14" ht="76.5" thickBot="1">
      <c r="A5" s="10" t="s">
        <v>36</v>
      </c>
      <c r="B5" s="5" t="s">
        <v>13</v>
      </c>
      <c r="C5" s="5"/>
      <c r="D5" s="5">
        <v>0</v>
      </c>
      <c r="E5" s="10" t="s">
        <v>43</v>
      </c>
      <c r="F5" s="10" t="s">
        <v>26</v>
      </c>
      <c r="G5" s="11">
        <v>217</v>
      </c>
      <c r="H5" s="6">
        <v>82300</v>
      </c>
      <c r="I5" s="5"/>
      <c r="J5" s="5">
        <v>4</v>
      </c>
      <c r="K5" s="13">
        <f>(H5/4)</f>
        <v>20575</v>
      </c>
      <c r="L5" s="22">
        <f>(K2-K5)</f>
        <v>88204.52</v>
      </c>
      <c r="M5" s="14" t="s">
        <v>39</v>
      </c>
      <c r="N5" s="19"/>
    </row>
    <row r="6" spans="1:14" ht="50.25" customHeight="1">
      <c r="A6" s="10" t="s">
        <v>38</v>
      </c>
      <c r="B6" s="5" t="s">
        <v>12</v>
      </c>
      <c r="C6" s="5"/>
      <c r="D6" s="5">
        <v>0</v>
      </c>
      <c r="E6" s="10" t="s">
        <v>43</v>
      </c>
      <c r="F6" s="10"/>
      <c r="G6" s="5">
        <v>243</v>
      </c>
      <c r="H6" s="6">
        <v>89191.31</v>
      </c>
      <c r="I6" s="5"/>
      <c r="J6" s="5"/>
    </row>
    <row r="7" spans="1:14" ht="15.75">
      <c r="A7" s="5"/>
      <c r="B7" s="5"/>
      <c r="C7" s="5"/>
      <c r="D7" s="5"/>
      <c r="E7" s="10"/>
      <c r="F7" s="10"/>
      <c r="G7" s="5"/>
      <c r="H7" s="6"/>
      <c r="I7" s="5"/>
      <c r="J7" s="5"/>
    </row>
    <row r="8" spans="1:14" ht="45.75">
      <c r="A8" s="5" t="s">
        <v>0</v>
      </c>
      <c r="B8" s="5" t="s">
        <v>15</v>
      </c>
      <c r="C8" s="5">
        <v>1</v>
      </c>
      <c r="D8" s="5">
        <v>0</v>
      </c>
      <c r="E8" s="10"/>
      <c r="F8" s="10" t="s">
        <v>25</v>
      </c>
      <c r="G8" s="5">
        <v>14.5</v>
      </c>
      <c r="H8" s="6">
        <v>3025.7</v>
      </c>
      <c r="I8" s="5"/>
      <c r="J8" s="5">
        <v>4</v>
      </c>
    </row>
    <row r="9" spans="1:14" ht="45.75">
      <c r="A9" s="5" t="s">
        <v>0</v>
      </c>
      <c r="B9" s="5" t="s">
        <v>16</v>
      </c>
      <c r="C9" s="5">
        <v>1</v>
      </c>
      <c r="D9" s="5">
        <v>2</v>
      </c>
      <c r="E9" s="10" t="s">
        <v>44</v>
      </c>
      <c r="F9" s="10" t="s">
        <v>25</v>
      </c>
      <c r="G9" s="5">
        <v>15</v>
      </c>
      <c r="H9" s="5">
        <v>1303.6400000000001</v>
      </c>
      <c r="I9" s="5">
        <v>8</v>
      </c>
      <c r="J9" s="5"/>
    </row>
    <row r="10" spans="1:14" ht="30.75">
      <c r="A10" s="5" t="s">
        <v>17</v>
      </c>
      <c r="B10" s="5"/>
      <c r="C10" s="5">
        <v>1</v>
      </c>
      <c r="D10" s="5">
        <v>4</v>
      </c>
      <c r="E10" s="10" t="s">
        <v>45</v>
      </c>
      <c r="F10" s="10" t="s">
        <v>29</v>
      </c>
      <c r="G10" s="5">
        <v>0.16</v>
      </c>
      <c r="H10" s="5"/>
      <c r="I10" s="5">
        <v>4</v>
      </c>
      <c r="J10" s="5">
        <v>2</v>
      </c>
    </row>
    <row r="11" spans="1:14" ht="30.75">
      <c r="A11" s="5" t="s">
        <v>18</v>
      </c>
      <c r="B11" s="5"/>
      <c r="C11" s="5">
        <v>1</v>
      </c>
      <c r="D11" s="5">
        <v>12</v>
      </c>
      <c r="E11" s="10" t="s">
        <v>45</v>
      </c>
      <c r="F11" s="10" t="s">
        <v>29</v>
      </c>
      <c r="G11" s="5" t="s">
        <v>28</v>
      </c>
      <c r="H11" s="5"/>
      <c r="I11" s="5">
        <v>4</v>
      </c>
      <c r="J11" s="5">
        <v>2</v>
      </c>
    </row>
    <row r="12" spans="1:14" ht="30.75">
      <c r="A12" s="7" t="s">
        <v>19</v>
      </c>
      <c r="B12" s="8"/>
      <c r="C12" s="9">
        <v>1</v>
      </c>
      <c r="D12" s="5">
        <v>2</v>
      </c>
      <c r="E12" s="10" t="s">
        <v>45</v>
      </c>
      <c r="F12" s="10" t="s">
        <v>29</v>
      </c>
      <c r="G12" s="5">
        <v>0.42</v>
      </c>
      <c r="H12" s="8"/>
      <c r="I12" s="5">
        <v>4</v>
      </c>
      <c r="J12" s="5">
        <v>2</v>
      </c>
    </row>
    <row r="13" spans="1:14" ht="30.75">
      <c r="A13" s="7" t="s">
        <v>20</v>
      </c>
      <c r="B13" s="8"/>
      <c r="C13" s="9">
        <v>1</v>
      </c>
      <c r="D13" s="5">
        <v>6</v>
      </c>
      <c r="E13" s="10" t="s">
        <v>45</v>
      </c>
      <c r="F13" s="10" t="s">
        <v>29</v>
      </c>
      <c r="G13" s="5">
        <v>0.53</v>
      </c>
      <c r="H13" s="8"/>
      <c r="I13" s="5">
        <v>4</v>
      </c>
      <c r="J13" s="5">
        <v>2</v>
      </c>
    </row>
    <row r="14" spans="1:14" ht="30.75">
      <c r="A14" s="7" t="s">
        <v>21</v>
      </c>
      <c r="B14" s="8"/>
      <c r="C14" s="9">
        <v>1</v>
      </c>
      <c r="D14" s="5">
        <v>1</v>
      </c>
      <c r="E14" s="10" t="s">
        <v>45</v>
      </c>
      <c r="F14" s="10" t="s">
        <v>30</v>
      </c>
      <c r="G14" s="5">
        <v>1.45</v>
      </c>
      <c r="H14" s="8"/>
      <c r="I14" s="5">
        <v>6</v>
      </c>
      <c r="J14" s="5">
        <v>3</v>
      </c>
    </row>
    <row r="15" spans="1:14" ht="30.75">
      <c r="A15" s="7" t="s">
        <v>22</v>
      </c>
      <c r="B15" s="8"/>
      <c r="C15" s="9">
        <v>1</v>
      </c>
      <c r="D15" s="5">
        <v>3</v>
      </c>
      <c r="E15" s="10" t="s">
        <v>45</v>
      </c>
      <c r="F15" s="10" t="s">
        <v>29</v>
      </c>
      <c r="G15" s="5">
        <v>0.65</v>
      </c>
      <c r="H15" s="8"/>
      <c r="I15" s="5">
        <v>4</v>
      </c>
      <c r="J15" s="5">
        <v>2</v>
      </c>
    </row>
    <row r="16" spans="1:14" ht="30.75">
      <c r="A16" s="7" t="s">
        <v>23</v>
      </c>
      <c r="B16" s="8"/>
      <c r="C16" s="9">
        <v>1</v>
      </c>
      <c r="D16" s="5">
        <v>3</v>
      </c>
      <c r="E16" s="10" t="s">
        <v>45</v>
      </c>
      <c r="F16" s="10" t="s">
        <v>29</v>
      </c>
      <c r="G16" s="5">
        <v>0.48</v>
      </c>
      <c r="H16" s="8"/>
      <c r="I16" s="5">
        <v>4</v>
      </c>
      <c r="J16" s="5">
        <v>2</v>
      </c>
    </row>
    <row r="17" spans="1:10" ht="30.75">
      <c r="A17" s="7" t="s">
        <v>23</v>
      </c>
      <c r="B17" s="8"/>
      <c r="C17" s="9">
        <v>1</v>
      </c>
      <c r="D17" s="5">
        <v>3</v>
      </c>
      <c r="E17" s="10" t="s">
        <v>45</v>
      </c>
      <c r="F17" s="10" t="s">
        <v>29</v>
      </c>
      <c r="G17" s="5">
        <v>1.1499999999999999</v>
      </c>
      <c r="H17" s="8"/>
      <c r="I17" s="5">
        <v>4</v>
      </c>
      <c r="J17" s="5">
        <v>2</v>
      </c>
    </row>
    <row r="20" spans="1:10">
      <c r="G20" s="1">
        <f>(H4-H2)</f>
        <v>23841.759999999995</v>
      </c>
    </row>
    <row r="21" spans="1:10">
      <c r="G21" s="1">
        <f>(H3-H2)</f>
        <v>10623.42</v>
      </c>
    </row>
  </sheetData>
  <mergeCells count="1">
    <mergeCell ref="L1:M1"/>
  </mergeCells>
  <phoneticPr fontId="0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Colville Confederated Tribes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trina</cp:lastModifiedBy>
  <dcterms:created xsi:type="dcterms:W3CDTF">2009-04-26T00:18:58Z</dcterms:created>
  <dcterms:modified xsi:type="dcterms:W3CDTF">2009-04-27T17:32:37Z</dcterms:modified>
</cp:coreProperties>
</file>